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760" activeTab="4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2016год" sheetId="5" r:id="rId5"/>
  </sheets>
  <calcPr calcId="124519"/>
</workbook>
</file>

<file path=xl/calcChain.xml><?xml version="1.0" encoding="utf-8"?>
<calcChain xmlns="http://schemas.openxmlformats.org/spreadsheetml/2006/main">
  <c r="O10" i="3"/>
  <c r="M10"/>
  <c r="L10"/>
  <c r="G10"/>
  <c r="B10"/>
  <c r="O12" i="2"/>
  <c r="M12"/>
  <c r="L12"/>
  <c r="G12"/>
  <c r="B12"/>
  <c r="O10" i="1"/>
  <c r="M10"/>
  <c r="O12"/>
  <c r="M12"/>
  <c r="O11"/>
  <c r="M11"/>
  <c r="O11" i="2"/>
  <c r="M11"/>
  <c r="L10"/>
  <c r="O10"/>
  <c r="M10"/>
  <c r="A4" i="5"/>
  <c r="A4" i="4"/>
  <c r="A4" i="3"/>
  <c r="A4" i="2"/>
  <c r="B11" l="1"/>
  <c r="P11" i="4" l="1"/>
  <c r="O11" s="1"/>
  <c r="N11" s="1"/>
  <c r="M11" s="1"/>
  <c r="L11" s="1"/>
  <c r="K11" s="1"/>
  <c r="J11" s="1"/>
  <c r="I11" s="1"/>
  <c r="H11" s="1"/>
  <c r="G11" s="1"/>
  <c r="F11" s="1"/>
  <c r="E11" s="1"/>
  <c r="D11" s="1"/>
  <c r="C11" s="1"/>
  <c r="B11" s="1"/>
  <c r="P12"/>
  <c r="O12" s="1"/>
  <c r="N12" s="1"/>
  <c r="M12" s="1"/>
  <c r="L12" s="1"/>
  <c r="K12" s="1"/>
  <c r="J12" s="1"/>
  <c r="I12" s="1"/>
  <c r="H12" s="1"/>
  <c r="G12" s="1"/>
  <c r="F12" s="1"/>
  <c r="E12" s="1"/>
  <c r="D12" s="1"/>
  <c r="C12" s="1"/>
  <c r="B12" s="1"/>
  <c r="P10"/>
  <c r="O10" s="1"/>
  <c r="P13" i="3"/>
  <c r="O13"/>
  <c r="O12" i="5" s="1"/>
  <c r="N13" i="3"/>
  <c r="M13"/>
  <c r="M12" i="5" s="1"/>
  <c r="K13" i="3"/>
  <c r="J13"/>
  <c r="J12" i="5" s="1"/>
  <c r="I13" i="3"/>
  <c r="H13"/>
  <c r="H12" i="5" s="1"/>
  <c r="F13" i="3"/>
  <c r="E13"/>
  <c r="E12" i="5" s="1"/>
  <c r="D13" i="3"/>
  <c r="C13"/>
  <c r="C12" i="5" s="1"/>
  <c r="L12" i="3"/>
  <c r="G12"/>
  <c r="B12"/>
  <c r="L11"/>
  <c r="G11"/>
  <c r="B11"/>
  <c r="P13" i="2"/>
  <c r="O13"/>
  <c r="O11" i="5" s="1"/>
  <c r="N13" i="2"/>
  <c r="M13"/>
  <c r="M11" i="5" s="1"/>
  <c r="K13" i="2"/>
  <c r="J13"/>
  <c r="J11" i="5" s="1"/>
  <c r="I13" i="2"/>
  <c r="H13"/>
  <c r="H11" i="5" s="1"/>
  <c r="F13" i="2"/>
  <c r="E13"/>
  <c r="E11" i="5" s="1"/>
  <c r="D13" i="2"/>
  <c r="C13"/>
  <c r="C11" i="5" s="1"/>
  <c r="L11" i="2"/>
  <c r="G11"/>
  <c r="G10"/>
  <c r="B10"/>
  <c r="L12" i="1"/>
  <c r="B12"/>
  <c r="L11"/>
  <c r="G11"/>
  <c r="P13"/>
  <c r="O13"/>
  <c r="O10" i="5" s="1"/>
  <c r="N13" i="1"/>
  <c r="M13"/>
  <c r="M10" i="5" s="1"/>
  <c r="K13" i="1"/>
  <c r="J13"/>
  <c r="J10" i="5" s="1"/>
  <c r="I13" i="1"/>
  <c r="G10"/>
  <c r="F13"/>
  <c r="E13"/>
  <c r="E10" i="5" s="1"/>
  <c r="D13" i="1"/>
  <c r="C13"/>
  <c r="C10" i="5" s="1"/>
  <c r="G13" i="2" l="1"/>
  <c r="L12" i="5"/>
  <c r="G12"/>
  <c r="N10" i="4"/>
  <c r="O13"/>
  <c r="O13" i="5" s="1"/>
  <c r="P13" i="4"/>
  <c r="O14" i="5"/>
  <c r="G13" i="3"/>
  <c r="L10" i="5"/>
  <c r="B10"/>
  <c r="L13" i="2"/>
  <c r="B13"/>
  <c r="L11" i="5"/>
  <c r="G11"/>
  <c r="B11"/>
  <c r="L13" i="3"/>
  <c r="B13"/>
  <c r="B12" i="5"/>
  <c r="L10" i="1"/>
  <c r="L13" s="1"/>
  <c r="B10"/>
  <c r="B11"/>
  <c r="G12"/>
  <c r="G13" s="1"/>
  <c r="H13"/>
  <c r="H10" i="5" s="1"/>
  <c r="M10" i="4" l="1"/>
  <c r="N13"/>
  <c r="G10" i="5"/>
  <c r="B13" i="1"/>
  <c r="L10" i="4" l="1"/>
  <c r="M13"/>
  <c r="M13" i="5" s="1"/>
  <c r="L13" l="1"/>
  <c r="L14" s="1"/>
  <c r="M14"/>
  <c r="K10" i="4"/>
  <c r="L13"/>
  <c r="J10" l="1"/>
  <c r="K13"/>
  <c r="J13" l="1"/>
  <c r="J13" i="5" s="1"/>
  <c r="J14" s="1"/>
  <c r="I10" i="4"/>
  <c r="H10" l="1"/>
  <c r="I13"/>
  <c r="H13" l="1"/>
  <c r="H13" i="5" s="1"/>
  <c r="G10" i="4"/>
  <c r="G13" l="1"/>
  <c r="F10"/>
  <c r="G13" i="5"/>
  <c r="G14" s="1"/>
  <c r="H14"/>
  <c r="E10" i="4" l="1"/>
  <c r="F13"/>
  <c r="E13" l="1"/>
  <c r="E13" i="5" s="1"/>
  <c r="E14" s="1"/>
  <c r="D10" i="4"/>
  <c r="C10" l="1"/>
  <c r="D13"/>
  <c r="C13" l="1"/>
  <c r="C13" i="5" s="1"/>
  <c r="B10" i="4"/>
  <c r="B13" s="1"/>
  <c r="B13" i="5" l="1"/>
  <c r="B14" s="1"/>
  <c r="C14"/>
</calcChain>
</file>

<file path=xl/sharedStrings.xml><?xml version="1.0" encoding="utf-8"?>
<sst xmlns="http://schemas.openxmlformats.org/spreadsheetml/2006/main" count="127" uniqueCount="33">
  <si>
    <t>Величина максимальной  мощности, МВт</t>
  </si>
  <si>
    <t>Величина фактически потребляемой мощности, МВт</t>
  </si>
  <si>
    <t>Резерв, МВт</t>
  </si>
  <si>
    <t>Всего</t>
  </si>
  <si>
    <t>ВН</t>
  </si>
  <si>
    <t>СН-I</t>
  </si>
  <si>
    <t>CH-II</t>
  </si>
  <si>
    <t>HH</t>
  </si>
  <si>
    <t>Июль</t>
  </si>
  <si>
    <t>Август</t>
  </si>
  <si>
    <t>Сентябрь</t>
  </si>
  <si>
    <t>3 квартал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</si>
  <si>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</si>
  <si>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</si>
  <si>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</si>
  <si>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</si>
  <si>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</si>
  <si>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</si>
  <si>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</si>
  <si>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</si>
  <si>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</si>
  <si>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Октябрь</t>
  </si>
  <si>
    <t>Ноябрь</t>
  </si>
  <si>
    <t>Декабрь</t>
  </si>
  <si>
    <t xml:space="preserve">год </t>
  </si>
  <si>
    <t>4 квартал</t>
  </si>
  <si>
    <t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t>
  </si>
  <si>
    <r>
      <rPr>
        <b/>
        <u/>
        <sz val="10"/>
        <color rgb="FF000000"/>
        <rFont val="Times New Roman"/>
        <family val="1"/>
        <charset val="204"/>
      </rPr>
      <t>п.11.в.1) </t>
    </r>
    <r>
      <rPr>
        <sz val="10"/>
        <color rgb="FF000000"/>
        <rFont val="Times New Roman"/>
        <family val="1"/>
        <charset val="204"/>
      </rPr>
      <t xml:space="preserve">о величине резервируемой максимальной мощности, определяемой в соответствии с </t>
    </r>
    <r>
      <rPr>
        <sz val="10"/>
        <color rgb="FF008000"/>
        <rFont val="Times New Roman"/>
        <family val="1"/>
        <charset val="204"/>
      </rPr>
      <t>Правилами</t>
    </r>
    <r>
      <rPr>
        <sz val="10"/>
        <color rgb="FF000000"/>
        <rFont val="Times New Roman"/>
        <family val="1"/>
        <charset val="204"/>
      </rPr>
      <t xml:space="preserve"> недискриминационного доступа к услугам по передаче электрической энергии и оказания этих услуг, утвержденными </t>
    </r>
    <r>
      <rPr>
        <sz val="10"/>
        <color rgb="FF008000"/>
        <rFont val="Times New Roman"/>
        <family val="1"/>
        <charset val="204"/>
      </rPr>
      <t>постановлением</t>
    </r>
    <r>
      <rPr>
        <sz val="10"/>
        <color rgb="FF000000"/>
        <rFont val="Times New Roman"/>
        <family val="1"/>
        <charset val="204"/>
      </rPr>
      <t xml:space="preserve"> Правительства Российской Федерации от 27 декабря 2004 г. N 861, в разбивке по уровням напряжения;</t>
    </r>
  </si>
  <si>
    <t>1 квартал 2016г</t>
  </si>
  <si>
    <t>2 квартал 2016г</t>
  </si>
  <si>
    <t>3 квартал 2016г</t>
  </si>
  <si>
    <t>4 квартал 2016г</t>
  </si>
  <si>
    <t xml:space="preserve"> 2016г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</si>
</sst>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u/>
      <sz val="1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applyFill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4" xfId="0" applyFont="1" applyFill="1" applyBorder="1"/>
    <xf numFmtId="164" fontId="5" fillId="0" borderId="8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8" xfId="0" applyFont="1" applyFill="1" applyBorder="1"/>
    <xf numFmtId="164" fontId="5" fillId="0" borderId="15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workbookViewId="0">
      <selection activeCell="C34" sqref="C34"/>
    </sheetView>
  </sheetViews>
  <sheetFormatPr defaultRowHeight="1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9.25" customHeight="1">
      <c r="A6" s="19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>
      <c r="A10" s="6" t="s">
        <v>13</v>
      </c>
      <c r="B10" s="7">
        <f>SUM(C10:F10)</f>
        <v>18.611000000000001</v>
      </c>
      <c r="C10" s="8">
        <v>14.022</v>
      </c>
      <c r="D10" s="8">
        <v>0</v>
      </c>
      <c r="E10" s="8">
        <v>4.5890000000000004</v>
      </c>
      <c r="F10" s="8">
        <v>0</v>
      </c>
      <c r="G10" s="7">
        <f>SUM(H10:K10)</f>
        <v>3.2530000000000001</v>
      </c>
      <c r="H10" s="8">
        <v>1.196</v>
      </c>
      <c r="I10" s="8">
        <v>0</v>
      </c>
      <c r="J10" s="8">
        <v>2.0569999999999999</v>
      </c>
      <c r="K10" s="8">
        <v>0</v>
      </c>
      <c r="L10" s="7">
        <f>SUM(M10:P10)</f>
        <v>15.358000000000001</v>
      </c>
      <c r="M10" s="8">
        <f>C10-H10</f>
        <v>12.826000000000001</v>
      </c>
      <c r="N10" s="8">
        <v>0</v>
      </c>
      <c r="O10" s="8">
        <f>E10-J10</f>
        <v>2.5320000000000005</v>
      </c>
      <c r="P10" s="8">
        <v>0</v>
      </c>
    </row>
    <row r="11" spans="1:16" ht="16.5" thickBot="1">
      <c r="A11" s="10" t="s">
        <v>14</v>
      </c>
      <c r="B11" s="7">
        <f t="shared" ref="B11:B12" si="0">SUM(C11:F11)</f>
        <v>18.611000000000001</v>
      </c>
      <c r="C11" s="8">
        <v>14.022</v>
      </c>
      <c r="D11" s="8">
        <v>0</v>
      </c>
      <c r="E11" s="8">
        <v>4.5890000000000004</v>
      </c>
      <c r="F11" s="8">
        <v>0</v>
      </c>
      <c r="G11" s="7">
        <f t="shared" ref="G11:G12" si="1">SUM(H11:K11)</f>
        <v>4.2210000000000001</v>
      </c>
      <c r="H11" s="8">
        <v>2.11</v>
      </c>
      <c r="I11" s="8">
        <v>0</v>
      </c>
      <c r="J11" s="8">
        <v>2.1110000000000002</v>
      </c>
      <c r="K11" s="8">
        <v>0</v>
      </c>
      <c r="L11" s="7">
        <f t="shared" ref="L11:L12" si="2">SUM(M11:P11)</f>
        <v>14.39</v>
      </c>
      <c r="M11" s="8">
        <f>C11-H11</f>
        <v>11.912000000000001</v>
      </c>
      <c r="N11" s="8">
        <v>0</v>
      </c>
      <c r="O11" s="8">
        <f>E11-J11</f>
        <v>2.4780000000000002</v>
      </c>
      <c r="P11" s="8">
        <v>0</v>
      </c>
    </row>
    <row r="12" spans="1:16" ht="16.5" thickBot="1">
      <c r="A12" s="11" t="s">
        <v>15</v>
      </c>
      <c r="B12" s="7">
        <f t="shared" si="0"/>
        <v>18.611000000000001</v>
      </c>
      <c r="C12" s="8">
        <v>14.022</v>
      </c>
      <c r="D12" s="8">
        <v>0</v>
      </c>
      <c r="E12" s="8">
        <v>4.5890000000000004</v>
      </c>
      <c r="F12" s="8">
        <v>0</v>
      </c>
      <c r="G12" s="7">
        <f t="shared" si="1"/>
        <v>3.9390000000000001</v>
      </c>
      <c r="H12" s="8">
        <v>2.1970000000000001</v>
      </c>
      <c r="I12" s="8">
        <v>0</v>
      </c>
      <c r="J12" s="8">
        <v>1.742</v>
      </c>
      <c r="K12" s="8">
        <v>0</v>
      </c>
      <c r="L12" s="7">
        <f t="shared" si="2"/>
        <v>14.672000000000001</v>
      </c>
      <c r="M12" s="8">
        <f>C12-H12</f>
        <v>11.824999999999999</v>
      </c>
      <c r="N12" s="8">
        <v>0</v>
      </c>
      <c r="O12" s="8">
        <f>E12-J12</f>
        <v>2.8470000000000004</v>
      </c>
      <c r="P12" s="8">
        <v>0</v>
      </c>
    </row>
    <row r="13" spans="1:16" ht="16.5" thickBot="1">
      <c r="A13" s="12" t="s">
        <v>16</v>
      </c>
      <c r="B13" s="13">
        <f t="shared" ref="B13:P13" si="3">AVERAGE(B10,B11,B12)</f>
        <v>18.611000000000001</v>
      </c>
      <c r="C13" s="8">
        <f t="shared" si="3"/>
        <v>14.022</v>
      </c>
      <c r="D13" s="8">
        <f t="shared" si="3"/>
        <v>0</v>
      </c>
      <c r="E13" s="8">
        <f t="shared" si="3"/>
        <v>4.5890000000000004</v>
      </c>
      <c r="F13" s="9">
        <f t="shared" si="3"/>
        <v>0</v>
      </c>
      <c r="G13" s="13">
        <f t="shared" si="3"/>
        <v>3.8043333333333336</v>
      </c>
      <c r="H13" s="8">
        <f t="shared" si="3"/>
        <v>1.8343333333333334</v>
      </c>
      <c r="I13" s="8">
        <f t="shared" si="3"/>
        <v>0</v>
      </c>
      <c r="J13" s="8">
        <f t="shared" si="3"/>
        <v>1.97</v>
      </c>
      <c r="K13" s="9">
        <f t="shared" si="3"/>
        <v>0</v>
      </c>
      <c r="L13" s="14">
        <f t="shared" si="3"/>
        <v>14.806666666666667</v>
      </c>
      <c r="M13" s="8">
        <f t="shared" si="3"/>
        <v>12.187666666666667</v>
      </c>
      <c r="N13" s="8">
        <f t="shared" si="3"/>
        <v>0</v>
      </c>
      <c r="O13" s="8">
        <f t="shared" si="3"/>
        <v>2.6190000000000002</v>
      </c>
      <c r="P13" s="9">
        <f t="shared" si="3"/>
        <v>0</v>
      </c>
    </row>
  </sheetData>
  <mergeCells count="8">
    <mergeCell ref="A1:P1"/>
    <mergeCell ref="A4:P4"/>
    <mergeCell ref="A6:P6"/>
    <mergeCell ref="A8:A9"/>
    <mergeCell ref="B5:P5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workbookViewId="0">
      <selection activeCell="A6" sqref="A6:P6"/>
    </sheetView>
  </sheetViews>
  <sheetFormatPr defaultRowHeight="1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>
      <c r="A10" s="6" t="s">
        <v>17</v>
      </c>
      <c r="B10" s="7">
        <f>SUM(C10:F10)</f>
        <v>24.027999999999999</v>
      </c>
      <c r="C10" s="8">
        <v>19.439</v>
      </c>
      <c r="D10" s="8">
        <v>0</v>
      </c>
      <c r="E10" s="8">
        <v>4.5890000000000004</v>
      </c>
      <c r="F10" s="8">
        <v>0</v>
      </c>
      <c r="G10" s="7">
        <f>SUM(H10:K10)</f>
        <v>3.7909999999999999</v>
      </c>
      <c r="H10" s="8">
        <v>2.238</v>
      </c>
      <c r="I10" s="8">
        <v>0</v>
      </c>
      <c r="J10" s="8">
        <v>1.5529999999999999</v>
      </c>
      <c r="K10" s="8">
        <v>0</v>
      </c>
      <c r="L10" s="7">
        <f>SUM(M10:P10)</f>
        <v>20.237000000000002</v>
      </c>
      <c r="M10" s="8">
        <f>C10-H10</f>
        <v>17.201000000000001</v>
      </c>
      <c r="N10" s="8">
        <v>0</v>
      </c>
      <c r="O10" s="8">
        <f>E10-J10</f>
        <v>3.0360000000000005</v>
      </c>
      <c r="P10" s="8">
        <v>0</v>
      </c>
    </row>
    <row r="11" spans="1:16" ht="16.5" thickBot="1">
      <c r="A11" s="10" t="s">
        <v>18</v>
      </c>
      <c r="B11" s="7">
        <f t="shared" ref="B11" si="0">SUM(C11:F11)</f>
        <v>24.027999999999999</v>
      </c>
      <c r="C11" s="8">
        <v>19.439</v>
      </c>
      <c r="D11" s="8">
        <v>0</v>
      </c>
      <c r="E11" s="8">
        <v>4.5890000000000004</v>
      </c>
      <c r="F11" s="8">
        <v>0</v>
      </c>
      <c r="G11" s="7">
        <f t="shared" ref="G11" si="1">SUM(H11:K11)</f>
        <v>3.0949999999999998</v>
      </c>
      <c r="H11" s="8">
        <v>1.887</v>
      </c>
      <c r="I11" s="8">
        <v>0</v>
      </c>
      <c r="J11" s="8">
        <v>1.208</v>
      </c>
      <c r="K11" s="8">
        <v>0</v>
      </c>
      <c r="L11" s="7">
        <f t="shared" ref="L11" si="2">SUM(M11:P11)</f>
        <v>20.933</v>
      </c>
      <c r="M11" s="8">
        <f>C11-H11</f>
        <v>17.552</v>
      </c>
      <c r="N11" s="8">
        <v>0</v>
      </c>
      <c r="O11" s="8">
        <f>E11-J11</f>
        <v>3.3810000000000002</v>
      </c>
      <c r="P11" s="8">
        <v>0</v>
      </c>
    </row>
    <row r="12" spans="1:16" ht="16.5" thickBot="1">
      <c r="A12" s="11" t="s">
        <v>19</v>
      </c>
      <c r="B12" s="7">
        <f t="shared" ref="B12" si="3">SUM(C12:F12)</f>
        <v>24.027999999999999</v>
      </c>
      <c r="C12" s="8">
        <v>19.439</v>
      </c>
      <c r="D12" s="8">
        <v>0</v>
      </c>
      <c r="E12" s="8">
        <v>4.5890000000000004</v>
      </c>
      <c r="F12" s="8">
        <v>0</v>
      </c>
      <c r="G12" s="7">
        <f t="shared" ref="G12" si="4">SUM(H12:K12)</f>
        <v>3.0949999999999998</v>
      </c>
      <c r="H12" s="8">
        <v>1.887</v>
      </c>
      <c r="I12" s="8">
        <v>0</v>
      </c>
      <c r="J12" s="8">
        <v>1.208</v>
      </c>
      <c r="K12" s="8">
        <v>0</v>
      </c>
      <c r="L12" s="7">
        <f t="shared" ref="L12" si="5">SUM(M12:P12)</f>
        <v>20.933</v>
      </c>
      <c r="M12" s="8">
        <f>C12-H12</f>
        <v>17.552</v>
      </c>
      <c r="N12" s="8">
        <v>0</v>
      </c>
      <c r="O12" s="8">
        <f>E12-J12</f>
        <v>3.3810000000000002</v>
      </c>
      <c r="P12" s="8">
        <v>0</v>
      </c>
    </row>
    <row r="13" spans="1:16" ht="16.5" thickBot="1">
      <c r="A13" s="12" t="s">
        <v>20</v>
      </c>
      <c r="B13" s="13">
        <f t="shared" ref="B13:P13" si="6">AVERAGE(B10,B11,B12)</f>
        <v>24.028000000000002</v>
      </c>
      <c r="C13" s="8">
        <f t="shared" si="6"/>
        <v>19.439</v>
      </c>
      <c r="D13" s="8">
        <f t="shared" si="6"/>
        <v>0</v>
      </c>
      <c r="E13" s="8">
        <f t="shared" si="6"/>
        <v>4.5890000000000004</v>
      </c>
      <c r="F13" s="9">
        <f t="shared" si="6"/>
        <v>0</v>
      </c>
      <c r="G13" s="13">
        <f t="shared" si="6"/>
        <v>3.3269999999999995</v>
      </c>
      <c r="H13" s="8">
        <f t="shared" si="6"/>
        <v>2.004</v>
      </c>
      <c r="I13" s="8">
        <f t="shared" si="6"/>
        <v>0</v>
      </c>
      <c r="J13" s="8">
        <f t="shared" si="6"/>
        <v>1.3230000000000002</v>
      </c>
      <c r="K13" s="9">
        <f t="shared" si="6"/>
        <v>0</v>
      </c>
      <c r="L13" s="14">
        <f t="shared" si="6"/>
        <v>20.701000000000001</v>
      </c>
      <c r="M13" s="8">
        <f t="shared" si="6"/>
        <v>17.434999999999999</v>
      </c>
      <c r="N13" s="8">
        <f t="shared" si="6"/>
        <v>0</v>
      </c>
      <c r="O13" s="8">
        <f t="shared" si="6"/>
        <v>3.2660000000000005</v>
      </c>
      <c r="P13" s="9">
        <f t="shared" si="6"/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A6" sqref="A6:P6"/>
    </sheetView>
  </sheetViews>
  <sheetFormatPr defaultRowHeight="1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>
      <c r="A10" s="6" t="s">
        <v>8</v>
      </c>
      <c r="B10" s="7">
        <f>SUM(C10:F10)</f>
        <v>24.027999999999999</v>
      </c>
      <c r="C10" s="8">
        <v>19.439</v>
      </c>
      <c r="D10" s="8">
        <v>0</v>
      </c>
      <c r="E10" s="8">
        <v>4.5890000000000004</v>
      </c>
      <c r="F10" s="8">
        <v>0</v>
      </c>
      <c r="G10" s="7">
        <f>SUM(H10:K10)</f>
        <v>3.7909999999999999</v>
      </c>
      <c r="H10" s="8">
        <v>2.238</v>
      </c>
      <c r="I10" s="8">
        <v>0</v>
      </c>
      <c r="J10" s="8">
        <v>1.5529999999999999</v>
      </c>
      <c r="K10" s="8">
        <v>0</v>
      </c>
      <c r="L10" s="7">
        <f>SUM(M10:P10)</f>
        <v>20.237000000000002</v>
      </c>
      <c r="M10" s="8">
        <f>C10-H10</f>
        <v>17.201000000000001</v>
      </c>
      <c r="N10" s="8">
        <v>0</v>
      </c>
      <c r="O10" s="8">
        <f>E10-J10</f>
        <v>3.0360000000000005</v>
      </c>
      <c r="P10" s="8">
        <v>0</v>
      </c>
    </row>
    <row r="11" spans="1:16" ht="16.5" thickBot="1">
      <c r="A11" s="10" t="s">
        <v>9</v>
      </c>
      <c r="B11" s="7">
        <f t="shared" ref="B11:B12" si="0">SUM(C11:F11)</f>
        <v>0</v>
      </c>
      <c r="C11" s="8">
        <v>0</v>
      </c>
      <c r="D11" s="8">
        <v>0</v>
      </c>
      <c r="E11" s="8">
        <v>0</v>
      </c>
      <c r="F11" s="8">
        <v>0</v>
      </c>
      <c r="G11" s="7">
        <f t="shared" ref="G11:G12" si="1">SUM(H11:K11)</f>
        <v>0</v>
      </c>
      <c r="H11" s="8">
        <v>0</v>
      </c>
      <c r="I11" s="8">
        <v>0</v>
      </c>
      <c r="J11" s="8">
        <v>0</v>
      </c>
      <c r="K11" s="8">
        <v>0</v>
      </c>
      <c r="L11" s="7">
        <f t="shared" ref="L11:L12" si="2">SUM(M11:P11)</f>
        <v>0</v>
      </c>
      <c r="M11" s="8">
        <v>0</v>
      </c>
      <c r="N11" s="8">
        <v>0</v>
      </c>
      <c r="O11" s="8">
        <v>0</v>
      </c>
      <c r="P11" s="9">
        <v>0</v>
      </c>
    </row>
    <row r="12" spans="1:16" ht="16.5" thickBot="1">
      <c r="A12" s="11" t="s">
        <v>10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7">
        <f t="shared" si="1"/>
        <v>0</v>
      </c>
      <c r="H12" s="8">
        <v>0</v>
      </c>
      <c r="I12" s="8">
        <v>0</v>
      </c>
      <c r="J12" s="8">
        <v>0</v>
      </c>
      <c r="K12" s="8">
        <v>0</v>
      </c>
      <c r="L12" s="7">
        <f t="shared" si="2"/>
        <v>0</v>
      </c>
      <c r="M12" s="8">
        <v>0</v>
      </c>
      <c r="N12" s="8">
        <v>0</v>
      </c>
      <c r="O12" s="8">
        <v>0</v>
      </c>
      <c r="P12" s="9">
        <v>0</v>
      </c>
    </row>
    <row r="13" spans="1:16" ht="16.5" thickBot="1">
      <c r="A13" s="12" t="s">
        <v>11</v>
      </c>
      <c r="B13" s="13">
        <f t="shared" ref="B13:P13" si="3">AVERAGE(B10,B11,B12)</f>
        <v>8.0093333333333323</v>
      </c>
      <c r="C13" s="8">
        <f t="shared" si="3"/>
        <v>6.4796666666666667</v>
      </c>
      <c r="D13" s="8">
        <f t="shared" si="3"/>
        <v>0</v>
      </c>
      <c r="E13" s="8">
        <f t="shared" si="3"/>
        <v>1.5296666666666667</v>
      </c>
      <c r="F13" s="9">
        <f t="shared" si="3"/>
        <v>0</v>
      </c>
      <c r="G13" s="13">
        <f t="shared" si="3"/>
        <v>1.2636666666666667</v>
      </c>
      <c r="H13" s="8">
        <f t="shared" si="3"/>
        <v>0.746</v>
      </c>
      <c r="I13" s="8">
        <f t="shared" si="3"/>
        <v>0</v>
      </c>
      <c r="J13" s="8">
        <f t="shared" si="3"/>
        <v>0.51766666666666661</v>
      </c>
      <c r="K13" s="9">
        <f t="shared" si="3"/>
        <v>0</v>
      </c>
      <c r="L13" s="14">
        <f t="shared" si="3"/>
        <v>6.7456666666666676</v>
      </c>
      <c r="M13" s="8">
        <f t="shared" si="3"/>
        <v>5.7336666666666671</v>
      </c>
      <c r="N13" s="8">
        <f t="shared" si="3"/>
        <v>0</v>
      </c>
      <c r="O13" s="8">
        <f t="shared" si="3"/>
        <v>1.0120000000000002</v>
      </c>
      <c r="P13" s="9">
        <f t="shared" si="3"/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A6" sqref="A6:P6"/>
    </sheetView>
  </sheetViews>
  <sheetFormatPr defaultRowHeight="1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>
      <c r="A6" s="19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>
      <c r="A10" s="6" t="s">
        <v>21</v>
      </c>
      <c r="B10" s="7">
        <f>SUM(C10:F10)</f>
        <v>0</v>
      </c>
      <c r="C10" s="7">
        <f t="shared" ref="C10:F10" si="0">SUM(D10:G10)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>SUM(H10:K10)</f>
        <v>0</v>
      </c>
      <c r="H10" s="7">
        <f t="shared" ref="H10:K10" si="1">SUM(I10:L10)</f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>SUM(M10:P10)</f>
        <v>0</v>
      </c>
      <c r="M10" s="7">
        <f t="shared" ref="M10:P10" si="2">SUM(N10:Q10)</f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</row>
    <row r="11" spans="1:16" ht="16.5" thickBot="1">
      <c r="A11" s="10" t="s">
        <v>22</v>
      </c>
      <c r="B11" s="7">
        <f t="shared" ref="B11:B12" si="3">SUM(C11:F11)</f>
        <v>0</v>
      </c>
      <c r="C11" s="7">
        <f t="shared" ref="C11:C12" si="4">SUM(D11:G11)</f>
        <v>0</v>
      </c>
      <c r="D11" s="7">
        <f t="shared" ref="D11:D12" si="5">SUM(E11:H11)</f>
        <v>0</v>
      </c>
      <c r="E11" s="7">
        <f t="shared" ref="E11:E12" si="6">SUM(F11:I11)</f>
        <v>0</v>
      </c>
      <c r="F11" s="7">
        <f t="shared" ref="F11:F12" si="7">SUM(G11:J11)</f>
        <v>0</v>
      </c>
      <c r="G11" s="7">
        <f t="shared" ref="G11:G12" si="8">SUM(H11:K11)</f>
        <v>0</v>
      </c>
      <c r="H11" s="7">
        <f t="shared" ref="H11:H12" si="9">SUM(I11:L11)</f>
        <v>0</v>
      </c>
      <c r="I11" s="7">
        <f t="shared" ref="I11:I12" si="10">SUM(J11:M11)</f>
        <v>0</v>
      </c>
      <c r="J11" s="7">
        <f t="shared" ref="J11:J12" si="11">SUM(K11:N11)</f>
        <v>0</v>
      </c>
      <c r="K11" s="7">
        <f t="shared" ref="K11:K12" si="12">SUM(L11:O11)</f>
        <v>0</v>
      </c>
      <c r="L11" s="7">
        <f t="shared" ref="L11:L12" si="13">SUM(M11:P11)</f>
        <v>0</v>
      </c>
      <c r="M11" s="7">
        <f t="shared" ref="M11:M12" si="14">SUM(N11:Q11)</f>
        <v>0</v>
      </c>
      <c r="N11" s="7">
        <f t="shared" ref="N11:N12" si="15">SUM(O11:R11)</f>
        <v>0</v>
      </c>
      <c r="O11" s="7">
        <f t="shared" ref="O11:O12" si="16">SUM(P11:S11)</f>
        <v>0</v>
      </c>
      <c r="P11" s="7">
        <f t="shared" ref="P11:P12" si="17">SUM(Q11:T11)</f>
        <v>0</v>
      </c>
    </row>
    <row r="12" spans="1:16" ht="16.5" thickBot="1">
      <c r="A12" s="11" t="s">
        <v>23</v>
      </c>
      <c r="B12" s="7">
        <f t="shared" si="3"/>
        <v>0</v>
      </c>
      <c r="C12" s="7">
        <f t="shared" si="4"/>
        <v>0</v>
      </c>
      <c r="D12" s="7">
        <f t="shared" si="5"/>
        <v>0</v>
      </c>
      <c r="E12" s="7">
        <f t="shared" si="6"/>
        <v>0</v>
      </c>
      <c r="F12" s="7">
        <f t="shared" si="7"/>
        <v>0</v>
      </c>
      <c r="G12" s="7">
        <f t="shared" si="8"/>
        <v>0</v>
      </c>
      <c r="H12" s="7">
        <f t="shared" si="9"/>
        <v>0</v>
      </c>
      <c r="I12" s="7">
        <f t="shared" si="10"/>
        <v>0</v>
      </c>
      <c r="J12" s="7">
        <f t="shared" si="11"/>
        <v>0</v>
      </c>
      <c r="K12" s="7">
        <f t="shared" si="12"/>
        <v>0</v>
      </c>
      <c r="L12" s="7">
        <f t="shared" si="13"/>
        <v>0</v>
      </c>
      <c r="M12" s="7">
        <f t="shared" si="14"/>
        <v>0</v>
      </c>
      <c r="N12" s="7">
        <f t="shared" si="15"/>
        <v>0</v>
      </c>
      <c r="O12" s="7">
        <f t="shared" si="16"/>
        <v>0</v>
      </c>
      <c r="P12" s="7">
        <f t="shared" si="17"/>
        <v>0</v>
      </c>
    </row>
    <row r="13" spans="1:16" ht="16.5" thickBot="1">
      <c r="A13" s="12" t="s">
        <v>25</v>
      </c>
      <c r="B13" s="13">
        <f t="shared" ref="B13:P13" si="18">AVERAGE(B10,B11,B12)</f>
        <v>0</v>
      </c>
      <c r="C13" s="8">
        <f t="shared" si="18"/>
        <v>0</v>
      </c>
      <c r="D13" s="8">
        <f t="shared" si="18"/>
        <v>0</v>
      </c>
      <c r="E13" s="8">
        <f t="shared" si="18"/>
        <v>0</v>
      </c>
      <c r="F13" s="9">
        <f t="shared" si="18"/>
        <v>0</v>
      </c>
      <c r="G13" s="13">
        <f t="shared" si="18"/>
        <v>0</v>
      </c>
      <c r="H13" s="8">
        <f t="shared" si="18"/>
        <v>0</v>
      </c>
      <c r="I13" s="8">
        <f t="shared" si="18"/>
        <v>0</v>
      </c>
      <c r="J13" s="8">
        <f t="shared" si="18"/>
        <v>0</v>
      </c>
      <c r="K13" s="9">
        <f t="shared" si="18"/>
        <v>0</v>
      </c>
      <c r="L13" s="14">
        <f t="shared" si="18"/>
        <v>0</v>
      </c>
      <c r="M13" s="8">
        <f t="shared" si="18"/>
        <v>0</v>
      </c>
      <c r="N13" s="8">
        <f t="shared" si="18"/>
        <v>0</v>
      </c>
      <c r="O13" s="8">
        <f t="shared" si="18"/>
        <v>0</v>
      </c>
      <c r="P13" s="9">
        <f t="shared" si="18"/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F27" sqref="F26:F27"/>
    </sheetView>
  </sheetViews>
  <sheetFormatPr defaultRowHeight="1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>
      <c r="A6" s="19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>
      <c r="A10" s="6" t="s">
        <v>16</v>
      </c>
      <c r="B10" s="7">
        <f>SUM(C10:F10)</f>
        <v>18.611000000000001</v>
      </c>
      <c r="C10" s="8">
        <f>'1 квартал'!C13</f>
        <v>14.022</v>
      </c>
      <c r="D10" s="8">
        <v>0</v>
      </c>
      <c r="E10" s="8">
        <f>'1 квартал'!E13</f>
        <v>4.5890000000000004</v>
      </c>
      <c r="F10" s="8">
        <v>0</v>
      </c>
      <c r="G10" s="7">
        <f>SUM(H10:K10)</f>
        <v>3.8043333333333331</v>
      </c>
      <c r="H10" s="8">
        <f>'1 квартал'!H13</f>
        <v>1.8343333333333334</v>
      </c>
      <c r="I10" s="8">
        <v>0</v>
      </c>
      <c r="J10" s="8">
        <f>'1 квартал'!J13</f>
        <v>1.97</v>
      </c>
      <c r="K10" s="8">
        <v>0</v>
      </c>
      <c r="L10" s="7">
        <f>SUM(M10:P10)</f>
        <v>14.806666666666667</v>
      </c>
      <c r="M10" s="8">
        <f>'1 квартал'!M13</f>
        <v>12.187666666666667</v>
      </c>
      <c r="N10" s="8">
        <v>0</v>
      </c>
      <c r="O10" s="8">
        <f>'1 квартал'!O13</f>
        <v>2.6190000000000002</v>
      </c>
      <c r="P10" s="8">
        <v>0</v>
      </c>
    </row>
    <row r="11" spans="1:16" ht="16.5" thickBot="1">
      <c r="A11" s="10" t="s">
        <v>20</v>
      </c>
      <c r="B11" s="7">
        <f t="shared" ref="B11:B13" si="0">SUM(C11:F11)</f>
        <v>24.027999999999999</v>
      </c>
      <c r="C11" s="8">
        <f>'2 квартал'!C13</f>
        <v>19.439</v>
      </c>
      <c r="D11" s="8">
        <v>0</v>
      </c>
      <c r="E11" s="8">
        <f>'2 квартал'!E13</f>
        <v>4.5890000000000004</v>
      </c>
      <c r="F11" s="8">
        <v>0</v>
      </c>
      <c r="G11" s="7">
        <f t="shared" ref="G11:G13" si="1">SUM(H11:K11)</f>
        <v>3.327</v>
      </c>
      <c r="H11" s="8">
        <f>'2 квартал'!H13</f>
        <v>2.004</v>
      </c>
      <c r="I11" s="8">
        <v>0</v>
      </c>
      <c r="J11" s="8">
        <f>'2 квартал'!J13</f>
        <v>1.3230000000000002</v>
      </c>
      <c r="K11" s="8">
        <v>0</v>
      </c>
      <c r="L11" s="7">
        <f t="shared" ref="L11:L13" si="2">SUM(M11:P11)</f>
        <v>20.701000000000001</v>
      </c>
      <c r="M11" s="8">
        <f>'2 квартал'!M13</f>
        <v>17.434999999999999</v>
      </c>
      <c r="N11" s="8">
        <v>0</v>
      </c>
      <c r="O11" s="8">
        <f>'2 квартал'!O13</f>
        <v>3.2660000000000005</v>
      </c>
      <c r="P11" s="8">
        <v>0</v>
      </c>
    </row>
    <row r="12" spans="1:16" ht="16.5" thickBot="1">
      <c r="A12" s="11" t="s">
        <v>11</v>
      </c>
      <c r="B12" s="7">
        <f t="shared" si="0"/>
        <v>8.0093333333333341</v>
      </c>
      <c r="C12" s="8">
        <f>'3 квартал'!C13</f>
        <v>6.4796666666666667</v>
      </c>
      <c r="D12" s="8">
        <v>0</v>
      </c>
      <c r="E12" s="8">
        <f>'3 квартал'!E13</f>
        <v>1.5296666666666667</v>
      </c>
      <c r="F12" s="8">
        <v>0</v>
      </c>
      <c r="G12" s="7">
        <f t="shared" si="1"/>
        <v>1.2636666666666665</v>
      </c>
      <c r="H12" s="8">
        <f>'3 квартал'!H13</f>
        <v>0.746</v>
      </c>
      <c r="I12" s="8">
        <v>0</v>
      </c>
      <c r="J12" s="8">
        <f>'3 квартал'!J13</f>
        <v>0.51766666666666661</v>
      </c>
      <c r="K12" s="8">
        <v>0</v>
      </c>
      <c r="L12" s="7">
        <f t="shared" si="2"/>
        <v>6.7456666666666676</v>
      </c>
      <c r="M12" s="8">
        <f>'3 квартал'!M13</f>
        <v>5.7336666666666671</v>
      </c>
      <c r="N12" s="8">
        <v>0</v>
      </c>
      <c r="O12" s="8">
        <f>'3 квартал'!O13</f>
        <v>1.0120000000000002</v>
      </c>
      <c r="P12" s="8">
        <v>0</v>
      </c>
    </row>
    <row r="13" spans="1:16" ht="16.5" thickBot="1">
      <c r="A13" s="11" t="s">
        <v>25</v>
      </c>
      <c r="B13" s="7">
        <f t="shared" si="0"/>
        <v>0</v>
      </c>
      <c r="C13" s="8">
        <f>'4 квартал'!C13</f>
        <v>0</v>
      </c>
      <c r="D13" s="8">
        <v>0</v>
      </c>
      <c r="E13" s="8">
        <f>'4 квартал'!E13</f>
        <v>0</v>
      </c>
      <c r="F13" s="8">
        <v>0</v>
      </c>
      <c r="G13" s="7">
        <f t="shared" si="1"/>
        <v>0</v>
      </c>
      <c r="H13" s="8">
        <f>'4 квартал'!H13</f>
        <v>0</v>
      </c>
      <c r="I13" s="8">
        <v>0</v>
      </c>
      <c r="J13" s="8">
        <f>'4 квартал'!J13</f>
        <v>0</v>
      </c>
      <c r="K13" s="8">
        <v>0</v>
      </c>
      <c r="L13" s="7">
        <f t="shared" si="2"/>
        <v>0</v>
      </c>
      <c r="M13" s="8">
        <f>'4 квартал'!M13</f>
        <v>0</v>
      </c>
      <c r="N13" s="8">
        <v>0</v>
      </c>
      <c r="O13" s="8">
        <f>'4 квартал'!O13</f>
        <v>0</v>
      </c>
      <c r="P13" s="8">
        <v>0</v>
      </c>
    </row>
    <row r="14" spans="1:16" ht="16.5" thickBot="1">
      <c r="A14" s="12" t="s">
        <v>24</v>
      </c>
      <c r="B14" s="13">
        <f>AVERAGE(B10,B11,B12,B13)</f>
        <v>12.662083333333332</v>
      </c>
      <c r="C14" s="8">
        <f>AVERAGE(C10,C11,C12,C13)</f>
        <v>9.9851666666666663</v>
      </c>
      <c r="D14" s="8">
        <v>0</v>
      </c>
      <c r="E14" s="8">
        <f>AVERAGE(E10,E11,E12,E13)</f>
        <v>2.6769166666666671</v>
      </c>
      <c r="F14" s="9">
        <v>0</v>
      </c>
      <c r="G14" s="13">
        <f>AVERAGE(G10,G11,G12,G13)</f>
        <v>2.0987499999999999</v>
      </c>
      <c r="H14" s="8">
        <f>AVERAGE(H10,H11,H12,H13)</f>
        <v>1.1460833333333333</v>
      </c>
      <c r="I14" s="8">
        <v>0</v>
      </c>
      <c r="J14" s="8">
        <f>AVERAGE(J10,J11,J12,J13)</f>
        <v>0.95266666666666666</v>
      </c>
      <c r="K14" s="8">
        <v>0</v>
      </c>
      <c r="L14" s="14">
        <f>AVERAGE(L10,L11,L12,L13)</f>
        <v>10.563333333333333</v>
      </c>
      <c r="M14" s="8">
        <f>AVERAGE(M10,M11,M12,M13)</f>
        <v>8.839083333333333</v>
      </c>
      <c r="N14" s="8">
        <v>0</v>
      </c>
      <c r="O14" s="8">
        <f>AVERAGE(O10,O11,O12,O13)</f>
        <v>1.7242500000000003</v>
      </c>
      <c r="P14" s="8"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</vt:lpstr>
      <vt:lpstr>4 квартал</vt:lpstr>
      <vt:lpstr>2016год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mokshinaoa</dc:creator>
  <cp:lastModifiedBy>Admin</cp:lastModifiedBy>
  <cp:lastPrinted>2015-06-03T04:36:41Z</cp:lastPrinted>
  <dcterms:created xsi:type="dcterms:W3CDTF">2014-11-05T06:58:32Z</dcterms:created>
  <dcterms:modified xsi:type="dcterms:W3CDTF">2016-08-03T10:46:00Z</dcterms:modified>
</cp:coreProperties>
</file>